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<sst xmlns="http://schemas.openxmlformats.org/spreadsheetml/2006/main" count="162" uniqueCount="155">
  <si>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</si>
  <si>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</si>
  <si>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</si>
  <si>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</si>
  <si>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</si>
  <si>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</si>
  <si>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</si>
  <si>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</si>
  <si>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</si>
  <si>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</si>
  <si>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</si>
  <si>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</si>
  <si>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</si>
  <si>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</si>
  <si>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</si>
  <si>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</si>
  <si>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</si>
  <si>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</si>
  <si>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</si>
  <si>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</si>
  <si>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</si>
  <si>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</si>
  <si>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</si>
  <si>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</si>
  <si>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</si>
  <si>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</si>
  <si>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</si>
  <si>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</si>
  <si>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</si>
  <si>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</si>
  <si>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</si>
  <si>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</si>
  <si>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</si>
  <si>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</si>
  <si>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</si>
  <si>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</si>
  <si>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</si>
  <si>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</si>
  <si>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</si>
  <si>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</si>
  <si>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</si>
  <si>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</si>
  <si>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</si>
  <si>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</si>
  <si>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</si>
  <si>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</si>
  <si>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</si>
  <si>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</si>
  <si>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</si>
  <si>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</si>
  <si>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</si>
  <si>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</si>
  <si>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</si>
  <si>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</si>
  <si>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</si>
  <si>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</si>
  <si>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</si>
  <si>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</si>
  <si>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</si>
  <si>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</si>
  <si>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</si>
  <si>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</si>
  <si>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</si>
  <si>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</si>
  <si>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</si>
  <si>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</si>
  <si>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</si>
  <si>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</si>
  <si>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</si>
  <si>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</si>
  <si>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</si>
  <si>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</si>
  <si>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</si>
  <si>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</si>
  <si>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</si>
  <si>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</si>
  <si>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</si>
  <si>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</si>
  <si>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</si>
  <si>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</si>
  <si>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</si>
  <si>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</si>
  <si>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</si>
  <si>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</si>
  <si>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</si>
  <si>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</si>
  <si>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</si>
  <si>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</si>
  <si>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</si>
  <si>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</si>
  <si>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</si>
  <si>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</si>
  <si>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</si>
  <si>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</si>
  <si>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</si>
  <si>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</si>
  <si>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</si>
  <si>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</si>
  <si>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</si>
  <si>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</si>
  <si>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</si>
  <si>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</si>
  <si>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</si>
  <si>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</si>
  <si>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</si>
  <si>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</si>
  <si>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</si>
  <si>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</si>
  <si>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</si>
  <si>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</si>
  <si>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</si>
  <si>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</si>
  <si>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</si>
  <si>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</si>
  <si>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</si>
  <si>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</si>
  <si>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</si>
  <si>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</si>
  <si>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</si>
  <si>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</si>
  <si>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</si>
  <si>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</si>
  <si>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</si>
  <si>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</si>
  <si>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</si>
  <si>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</si>
  <si>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</si>
  <si>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</si>
  <si>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</si>
  <si>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</si>
  <si>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</si>
  <si>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</si>
  <si>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</si>
  <si>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</si>
  <si>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</si>
  <si>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</si>
  <si>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</si>
  <si>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</si>
  <si>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</si>
  <si>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</si>
  <si>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</si>
  <si>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</si>
  <si>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к Решению районного Совета депутатов  "О районном бюджете на 2017 год и на плановый период  2018 - 2019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</si>
  <si>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</si>
  <si>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</si>
  <si>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</si>
  <si>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</si>
  <si>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</si>
  <si>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</si>
  <si>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0310</t>
  </si>
  <si>
    <t>Обеспечение пожарной безопасности</t>
  </si>
  <si>
    <t>Жилищное хозяйство</t>
  </si>
  <si>
    <t>0501</t>
  </si>
  <si>
    <t xml:space="preserve">    от 06.03.2017г.  №18-103р </t>
  </si>
  <si>
    <t>Приложение №4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</si>
</sst>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154</v>
      </c>
      <c r="E1" s="30"/>
      <c r="F1" s="30"/>
    </row>
    <row r="2" spans="1:6" ht="63.75" customHeight="1">
      <c r="A2" s="2"/>
      <c r="C2" s="1"/>
      <c r="D2" s="31" t="s">
        <v>142</v>
      </c>
      <c r="E2" s="31"/>
      <c r="F2" s="31"/>
    </row>
    <row r="3" spans="4:6" ht="15.75">
      <c r="D3" s="21" t="s">
        <v>153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143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144</v>
      </c>
      <c r="E8" s="10" t="s">
        <v>131</v>
      </c>
      <c r="F8" s="10" t="s">
        <v>145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31477.06</v>
      </c>
      <c r="E10" s="22">
        <f>E11+E12+E13+E15+E16+E17+E14</f>
        <v>12813.760000000002</v>
      </c>
      <c r="F10" s="22">
        <f>F11+F12+F13+F15+F16+F17+F14</f>
        <v>7388.97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1150.5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1348.1</v>
      </c>
      <c r="E12" s="22">
        <v>1330</v>
      </c>
      <c r="F12" s="22">
        <v>1330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21896.18-1500+200</f>
        <v>20596.18</v>
      </c>
      <c r="E13" s="22">
        <f>9136.6-7051.22</f>
        <v>2085.38</v>
      </c>
      <c r="F13" s="22">
        <f>9961.83-9501.24</f>
        <v>460.59000000000015</v>
      </c>
    </row>
    <row r="14" spans="1:6" ht="15.75" hidden="1">
      <c r="A14" s="11" t="s">
        <v>9</v>
      </c>
      <c r="B14" s="14" t="s">
        <v>128</v>
      </c>
      <c r="C14" s="19" t="s">
        <v>129</v>
      </c>
      <c r="D14" s="22">
        <v>0</v>
      </c>
      <c r="E14" s="22">
        <v>0</v>
      </c>
      <c r="F14" s="22">
        <v>0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v>5230.58</v>
      </c>
      <c r="E15" s="22">
        <v>4790.68</v>
      </c>
      <c r="F15" s="22">
        <f>4790.68-3800</f>
        <v>990.6800000000003</v>
      </c>
    </row>
    <row r="16" spans="1:6" ht="15.75">
      <c r="A16" s="13" t="s">
        <v>89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90</v>
      </c>
      <c r="B17" s="14" t="s">
        <v>15</v>
      </c>
      <c r="C17" s="19" t="s">
        <v>16</v>
      </c>
      <c r="D17" s="22">
        <v>2851.7</v>
      </c>
      <c r="E17" s="22">
        <v>3151.7</v>
      </c>
      <c r="F17" s="22">
        <v>3151.7</v>
      </c>
    </row>
    <row r="18" spans="1:6" ht="15.75">
      <c r="A18" s="13" t="s">
        <v>91</v>
      </c>
      <c r="B18" s="14" t="s">
        <v>77</v>
      </c>
      <c r="C18" s="19" t="s">
        <v>17</v>
      </c>
      <c r="D18" s="22">
        <f>D19</f>
        <v>684.4</v>
      </c>
      <c r="E18" s="22">
        <f>E19</f>
        <v>0</v>
      </c>
      <c r="F18" s="22">
        <f>F19</f>
        <v>0</v>
      </c>
    </row>
    <row r="19" spans="1:6" ht="31.5">
      <c r="A19" s="13" t="s">
        <v>92</v>
      </c>
      <c r="B19" s="14" t="s">
        <v>18</v>
      </c>
      <c r="C19" s="19" t="s">
        <v>19</v>
      </c>
      <c r="D19" s="22">
        <f>670.5+13.9</f>
        <v>684.4</v>
      </c>
      <c r="E19" s="22">
        <v>0</v>
      </c>
      <c r="F19" s="22">
        <v>0</v>
      </c>
    </row>
    <row r="20" spans="1:6" ht="46.5" customHeight="1">
      <c r="A20" s="11" t="s">
        <v>93</v>
      </c>
      <c r="B20" s="14" t="s">
        <v>78</v>
      </c>
      <c r="C20" s="19" t="s">
        <v>20</v>
      </c>
      <c r="D20" s="22">
        <f>D21+D23+D22</f>
        <v>3760.91</v>
      </c>
      <c r="E20" s="22">
        <f>E21+E23+E22</f>
        <v>1800</v>
      </c>
      <c r="F20" s="22">
        <f>F21+F23+F22</f>
        <v>1800</v>
      </c>
    </row>
    <row r="21" spans="1:6" ht="63">
      <c r="A21" s="13" t="s">
        <v>94</v>
      </c>
      <c r="B21" s="14" t="s">
        <v>79</v>
      </c>
      <c r="C21" s="19" t="s">
        <v>21</v>
      </c>
      <c r="D21" s="22">
        <f>2677.6+910.21</f>
        <v>3587.81</v>
      </c>
      <c r="E21" s="22">
        <v>1790</v>
      </c>
      <c r="F21" s="22">
        <v>1790</v>
      </c>
    </row>
    <row r="22" spans="1:6" ht="31.5">
      <c r="A22" s="13"/>
      <c r="B22" s="14" t="s">
        <v>150</v>
      </c>
      <c r="C22" s="19" t="s">
        <v>149</v>
      </c>
      <c r="D22" s="22">
        <v>163.1</v>
      </c>
      <c r="E22" s="22">
        <v>0</v>
      </c>
      <c r="F22" s="22">
        <v>0</v>
      </c>
    </row>
    <row r="23" spans="1:6" ht="47.25">
      <c r="A23" s="13" t="s">
        <v>95</v>
      </c>
      <c r="B23" s="14" t="s">
        <v>136</v>
      </c>
      <c r="C23" s="19" t="s">
        <v>137</v>
      </c>
      <c r="D23" s="22">
        <v>10</v>
      </c>
      <c r="E23" s="22">
        <v>10</v>
      </c>
      <c r="F23" s="22">
        <v>10</v>
      </c>
    </row>
    <row r="24" spans="1:6" ht="15.75">
      <c r="A24" s="13" t="s">
        <v>96</v>
      </c>
      <c r="B24" s="14" t="s">
        <v>80</v>
      </c>
      <c r="C24" s="19" t="s">
        <v>22</v>
      </c>
      <c r="D24" s="22">
        <f>D25+D26+D27+D28</f>
        <v>16551</v>
      </c>
      <c r="E24" s="22">
        <f>E25+E26+E27+E28</f>
        <v>8617.6</v>
      </c>
      <c r="F24" s="22">
        <f>F25+F26+F27+F28</f>
        <v>8617.6</v>
      </c>
    </row>
    <row r="25" spans="1:6" ht="15.75">
      <c r="A25" s="11" t="s">
        <v>97</v>
      </c>
      <c r="B25" s="14" t="s">
        <v>23</v>
      </c>
      <c r="C25" s="19" t="s">
        <v>24</v>
      </c>
      <c r="D25" s="22">
        <v>1912.1</v>
      </c>
      <c r="E25" s="22">
        <v>1912.1</v>
      </c>
      <c r="F25" s="22">
        <v>1912.1</v>
      </c>
    </row>
    <row r="26" spans="1:6" ht="15.75">
      <c r="A26" s="13" t="s">
        <v>98</v>
      </c>
      <c r="B26" s="14" t="s">
        <v>25</v>
      </c>
      <c r="C26" s="19" t="s">
        <v>26</v>
      </c>
      <c r="D26" s="22">
        <v>6189</v>
      </c>
      <c r="E26" s="22">
        <v>6189</v>
      </c>
      <c r="F26" s="22">
        <v>6189</v>
      </c>
    </row>
    <row r="27" spans="1:6" ht="31.5">
      <c r="A27" s="13" t="s">
        <v>99</v>
      </c>
      <c r="B27" s="14" t="s">
        <v>27</v>
      </c>
      <c r="C27" s="19" t="s">
        <v>28</v>
      </c>
      <c r="D27" s="22">
        <f>73.3+1683.2+5600.2</f>
        <v>7356.7</v>
      </c>
      <c r="E27" s="22">
        <v>73.3</v>
      </c>
      <c r="F27" s="22">
        <v>73.3</v>
      </c>
    </row>
    <row r="28" spans="1:6" ht="31.5">
      <c r="A28" s="11" t="s">
        <v>100</v>
      </c>
      <c r="B28" s="14" t="s">
        <v>29</v>
      </c>
      <c r="C28" s="19" t="s">
        <v>30</v>
      </c>
      <c r="D28" s="22">
        <v>1093.2</v>
      </c>
      <c r="E28" s="22">
        <v>443.2</v>
      </c>
      <c r="F28" s="22">
        <v>443.2</v>
      </c>
    </row>
    <row r="29" spans="1:6" ht="31.5">
      <c r="A29" s="13" t="s">
        <v>101</v>
      </c>
      <c r="B29" s="14" t="s">
        <v>81</v>
      </c>
      <c r="C29" s="19" t="s">
        <v>31</v>
      </c>
      <c r="D29" s="22">
        <f>D31+D32+D30</f>
        <v>4116.889999999999</v>
      </c>
      <c r="E29" s="22">
        <f>E31+E32</f>
        <v>2505.9</v>
      </c>
      <c r="F29" s="22">
        <f>F31+F32</f>
        <v>2336.9</v>
      </c>
    </row>
    <row r="30" spans="1:6" ht="15.75">
      <c r="A30" s="13"/>
      <c r="B30" s="14" t="s">
        <v>151</v>
      </c>
      <c r="C30" s="19" t="s">
        <v>152</v>
      </c>
      <c r="D30" s="22">
        <v>2283.99</v>
      </c>
      <c r="E30" s="22">
        <v>0</v>
      </c>
      <c r="F30" s="22">
        <v>0</v>
      </c>
    </row>
    <row r="31" spans="1:6" ht="15.75">
      <c r="A31" s="13" t="s">
        <v>102</v>
      </c>
      <c r="B31" s="14" t="s">
        <v>32</v>
      </c>
      <c r="C31" s="19" t="s">
        <v>33</v>
      </c>
      <c r="D31" s="22">
        <v>1742.9</v>
      </c>
      <c r="E31" s="22">
        <v>1742.9</v>
      </c>
      <c r="F31" s="22">
        <v>1742.9</v>
      </c>
    </row>
    <row r="32" spans="1:6" ht="31.5">
      <c r="A32" s="11" t="s">
        <v>103</v>
      </c>
      <c r="B32" s="14" t="s">
        <v>34</v>
      </c>
      <c r="C32" s="19" t="s">
        <v>35</v>
      </c>
      <c r="D32" s="22">
        <v>90</v>
      </c>
      <c r="E32" s="22">
        <v>763</v>
      </c>
      <c r="F32" s="22">
        <v>594</v>
      </c>
    </row>
    <row r="33" spans="1:6" ht="15.75">
      <c r="A33" s="11" t="s">
        <v>104</v>
      </c>
      <c r="B33" s="14" t="s">
        <v>132</v>
      </c>
      <c r="C33" s="19" t="s">
        <v>134</v>
      </c>
      <c r="D33" s="22">
        <f>D34</f>
        <v>33.5</v>
      </c>
      <c r="E33" s="22">
        <f>E34</f>
        <v>33.5</v>
      </c>
      <c r="F33" s="22">
        <f>F34</f>
        <v>4.5</v>
      </c>
    </row>
    <row r="34" spans="1:6" ht="31.5">
      <c r="A34" s="11" t="s">
        <v>105</v>
      </c>
      <c r="B34" s="14" t="s">
        <v>133</v>
      </c>
      <c r="C34" s="19" t="s">
        <v>135</v>
      </c>
      <c r="D34" s="22">
        <v>33.5</v>
      </c>
      <c r="E34" s="22">
        <v>33.5</v>
      </c>
      <c r="F34" s="22">
        <v>4.5</v>
      </c>
    </row>
    <row r="35" spans="1:6" ht="15.75">
      <c r="A35" s="13" t="s">
        <v>106</v>
      </c>
      <c r="B35" s="14" t="s">
        <v>82</v>
      </c>
      <c r="C35" s="19" t="s">
        <v>36</v>
      </c>
      <c r="D35" s="22">
        <f>D36+D37+D39+D40+D38</f>
        <v>224773.4</v>
      </c>
      <c r="E35" s="22">
        <f>E36+E37+E39+E40+E38</f>
        <v>219406.19999999998</v>
      </c>
      <c r="F35" s="22">
        <f>F36+F37+F39+F40+F38</f>
        <v>220512.96</v>
      </c>
    </row>
    <row r="36" spans="1:6" ht="19.5" customHeight="1">
      <c r="A36" s="13" t="s">
        <v>107</v>
      </c>
      <c r="B36" s="14" t="s">
        <v>37</v>
      </c>
      <c r="C36" s="19" t="s">
        <v>38</v>
      </c>
      <c r="D36" s="22">
        <f>32974.37+1500+237.62-1128.77</f>
        <v>33583.22000000001</v>
      </c>
      <c r="E36" s="22">
        <v>31974.97</v>
      </c>
      <c r="F36" s="22">
        <v>32465.71</v>
      </c>
    </row>
    <row r="37" spans="1:6" ht="15" customHeight="1">
      <c r="A37" s="11" t="s">
        <v>108</v>
      </c>
      <c r="B37" s="14" t="s">
        <v>39</v>
      </c>
      <c r="C37" s="19" t="s">
        <v>40</v>
      </c>
      <c r="D37" s="22">
        <f>158175.11+980.59</f>
        <v>159155.69999999998</v>
      </c>
      <c r="E37" s="22">
        <v>156459.99</v>
      </c>
      <c r="F37" s="22">
        <v>157076.01</v>
      </c>
    </row>
    <row r="38" spans="1:6" ht="15" customHeight="1">
      <c r="A38" s="11" t="s">
        <v>109</v>
      </c>
      <c r="B38" s="14" t="s">
        <v>147</v>
      </c>
      <c r="C38" s="19" t="s">
        <v>146</v>
      </c>
      <c r="D38" s="22">
        <f>10424.95-60.03</f>
        <v>10364.92</v>
      </c>
      <c r="E38" s="22">
        <v>9952.33</v>
      </c>
      <c r="F38" s="22">
        <v>9952.33</v>
      </c>
    </row>
    <row r="39" spans="1:6" ht="15.75">
      <c r="A39" s="13" t="s">
        <v>110</v>
      </c>
      <c r="B39" s="14" t="s">
        <v>148</v>
      </c>
      <c r="C39" s="19" t="s">
        <v>41</v>
      </c>
      <c r="D39" s="22">
        <f>3137.87+60.5+158.67</f>
        <v>3357.04</v>
      </c>
      <c r="E39" s="22">
        <v>2755.93</v>
      </c>
      <c r="F39" s="22">
        <v>2755.93</v>
      </c>
    </row>
    <row r="40" spans="1:6" ht="31.5">
      <c r="A40" s="13" t="s">
        <v>111</v>
      </c>
      <c r="B40" s="14" t="s">
        <v>42</v>
      </c>
      <c r="C40" s="19" t="s">
        <v>43</v>
      </c>
      <c r="D40" s="22">
        <f>18262.98+49.54</f>
        <v>18312.52</v>
      </c>
      <c r="E40" s="22">
        <v>18262.98</v>
      </c>
      <c r="F40" s="22">
        <v>18262.98</v>
      </c>
    </row>
    <row r="41" spans="1:6" ht="15.75">
      <c r="A41" s="11" t="s">
        <v>112</v>
      </c>
      <c r="B41" s="14" t="s">
        <v>83</v>
      </c>
      <c r="C41" s="19" t="s">
        <v>44</v>
      </c>
      <c r="D41" s="22">
        <f>D42+D43</f>
        <v>38021.34</v>
      </c>
      <c r="E41" s="22">
        <f>E42+E43</f>
        <v>34905.45</v>
      </c>
      <c r="F41" s="22">
        <f>F42+F43</f>
        <v>34905.45</v>
      </c>
    </row>
    <row r="42" spans="1:6" ht="15.75">
      <c r="A42" s="13" t="s">
        <v>113</v>
      </c>
      <c r="B42" s="14" t="s">
        <v>45</v>
      </c>
      <c r="C42" s="19" t="s">
        <v>46</v>
      </c>
      <c r="D42" s="22">
        <f>32913.6+204.4+1000</f>
        <v>34118</v>
      </c>
      <c r="E42" s="22">
        <v>31494.11</v>
      </c>
      <c r="F42" s="22">
        <v>31494.11</v>
      </c>
    </row>
    <row r="43" spans="1:6" ht="31.5">
      <c r="A43" s="13" t="s">
        <v>114</v>
      </c>
      <c r="B43" s="14" t="s">
        <v>47</v>
      </c>
      <c r="C43" s="19" t="s">
        <v>48</v>
      </c>
      <c r="D43" s="22">
        <v>3903.34</v>
      </c>
      <c r="E43" s="22">
        <v>3411.34</v>
      </c>
      <c r="F43" s="22">
        <v>3411.34</v>
      </c>
    </row>
    <row r="44" spans="1:6" ht="15.75">
      <c r="A44" s="11" t="s">
        <v>115</v>
      </c>
      <c r="B44" s="14" t="s">
        <v>84</v>
      </c>
      <c r="C44" s="19" t="s">
        <v>49</v>
      </c>
      <c r="D44" s="22">
        <f>D45</f>
        <v>89.6</v>
      </c>
      <c r="E44" s="22">
        <f>E45</f>
        <v>89.6</v>
      </c>
      <c r="F44" s="22">
        <f>F45</f>
        <v>89.6</v>
      </c>
    </row>
    <row r="45" spans="1:6" ht="31.5">
      <c r="A45" s="13" t="s">
        <v>116</v>
      </c>
      <c r="B45" s="14" t="s">
        <v>85</v>
      </c>
      <c r="C45" s="19" t="s">
        <v>50</v>
      </c>
      <c r="D45" s="22">
        <v>89.6</v>
      </c>
      <c r="E45" s="22">
        <v>89.6</v>
      </c>
      <c r="F45" s="22">
        <v>89.6</v>
      </c>
    </row>
    <row r="46" spans="1:6" ht="15.75">
      <c r="A46" s="13" t="s">
        <v>117</v>
      </c>
      <c r="B46" s="14" t="s">
        <v>86</v>
      </c>
      <c r="C46" s="19" t="s">
        <v>51</v>
      </c>
      <c r="D46" s="22">
        <f>D47+D48+D49+D50+D51</f>
        <v>23079.51</v>
      </c>
      <c r="E46" s="22">
        <f>E47+E48+E49+E50+E51</f>
        <v>23044.3</v>
      </c>
      <c r="F46" s="22">
        <f>F47+F48+F49+F50+F51</f>
        <v>23044.3</v>
      </c>
    </row>
    <row r="47" spans="1:6" ht="15.75">
      <c r="A47" s="11" t="s">
        <v>118</v>
      </c>
      <c r="B47" s="14" t="s">
        <v>52</v>
      </c>
      <c r="C47" s="19" t="s">
        <v>53</v>
      </c>
      <c r="D47" s="22">
        <v>144</v>
      </c>
      <c r="E47" s="22">
        <v>0</v>
      </c>
      <c r="F47" s="22">
        <v>0</v>
      </c>
    </row>
    <row r="48" spans="1:6" ht="19.5" customHeight="1">
      <c r="A48" s="13" t="s">
        <v>119</v>
      </c>
      <c r="B48" s="14" t="s">
        <v>54</v>
      </c>
      <c r="C48" s="19" t="s">
        <v>55</v>
      </c>
      <c r="D48" s="22">
        <v>13302.5</v>
      </c>
      <c r="E48" s="22">
        <v>13302.5</v>
      </c>
      <c r="F48" s="22">
        <v>13302.5</v>
      </c>
    </row>
    <row r="49" spans="1:6" ht="15.75">
      <c r="A49" s="13" t="s">
        <v>120</v>
      </c>
      <c r="B49" s="14" t="s">
        <v>56</v>
      </c>
      <c r="C49" s="19" t="s">
        <v>57</v>
      </c>
      <c r="D49" s="22">
        <v>5346.41</v>
      </c>
      <c r="E49" s="22">
        <v>6044.7</v>
      </c>
      <c r="F49" s="22">
        <v>6044.7</v>
      </c>
    </row>
    <row r="50" spans="1:6" ht="15.75">
      <c r="A50" s="11" t="s">
        <v>121</v>
      </c>
      <c r="B50" s="14" t="s">
        <v>58</v>
      </c>
      <c r="C50" s="19" t="s">
        <v>59</v>
      </c>
      <c r="D50" s="22">
        <f>1627.9-230.6</f>
        <v>1397.3000000000002</v>
      </c>
      <c r="E50" s="22">
        <v>807.8</v>
      </c>
      <c r="F50" s="22">
        <v>807.8</v>
      </c>
    </row>
    <row r="51" spans="1:6" ht="31.5">
      <c r="A51" s="13" t="s">
        <v>122</v>
      </c>
      <c r="B51" s="14" t="s">
        <v>60</v>
      </c>
      <c r="C51" s="19" t="s">
        <v>61</v>
      </c>
      <c r="D51" s="22">
        <v>2889.3</v>
      </c>
      <c r="E51" s="22">
        <v>2889.3</v>
      </c>
      <c r="F51" s="22">
        <v>2889.3</v>
      </c>
    </row>
    <row r="52" spans="1:6" ht="31.5">
      <c r="A52" s="13" t="s">
        <v>123</v>
      </c>
      <c r="B52" s="14" t="s">
        <v>87</v>
      </c>
      <c r="C52" s="19" t="s">
        <v>62</v>
      </c>
      <c r="D52" s="22">
        <f>D53</f>
        <v>7585</v>
      </c>
      <c r="E52" s="22">
        <f>E53</f>
        <v>6328</v>
      </c>
      <c r="F52" s="22">
        <f>F53</f>
        <v>6328</v>
      </c>
    </row>
    <row r="53" spans="1:6" ht="15.75">
      <c r="A53" s="11" t="s">
        <v>124</v>
      </c>
      <c r="B53" s="14" t="s">
        <v>63</v>
      </c>
      <c r="C53" s="19" t="s">
        <v>64</v>
      </c>
      <c r="D53" s="22">
        <v>7585</v>
      </c>
      <c r="E53" s="22">
        <v>6328</v>
      </c>
      <c r="F53" s="22">
        <v>6328</v>
      </c>
    </row>
    <row r="54" spans="1:6" ht="78.75">
      <c r="A54" s="13" t="s">
        <v>127</v>
      </c>
      <c r="B54" s="14" t="s">
        <v>141</v>
      </c>
      <c r="C54" s="19" t="s">
        <v>65</v>
      </c>
      <c r="D54" s="22">
        <f>D55+D56+D57</f>
        <v>44552.3</v>
      </c>
      <c r="E54" s="22">
        <f>E55+E56+E57</f>
        <v>43934.369999999995</v>
      </c>
      <c r="F54" s="22">
        <f>F55+F56+F57</f>
        <v>43306.14</v>
      </c>
    </row>
    <row r="55" spans="1:6" ht="18" customHeight="1">
      <c r="A55" s="13" t="s">
        <v>130</v>
      </c>
      <c r="B55" s="14" t="s">
        <v>71</v>
      </c>
      <c r="C55" s="19" t="s">
        <v>72</v>
      </c>
      <c r="D55" s="22">
        <v>20744.31</v>
      </c>
      <c r="E55" s="22">
        <v>19695.91</v>
      </c>
      <c r="F55" s="22">
        <v>19695.91</v>
      </c>
    </row>
    <row r="56" spans="1:6" ht="0.75" customHeight="1" hidden="1">
      <c r="A56" s="11" t="s">
        <v>138</v>
      </c>
      <c r="B56" s="14" t="s">
        <v>73</v>
      </c>
      <c r="C56" s="19" t="s">
        <v>74</v>
      </c>
      <c r="D56" s="22"/>
      <c r="E56" s="22"/>
      <c r="F56" s="22"/>
    </row>
    <row r="57" spans="1:6" ht="36.75" customHeight="1">
      <c r="A57" s="11" t="s">
        <v>138</v>
      </c>
      <c r="B57" s="23" t="s">
        <v>125</v>
      </c>
      <c r="C57" s="19" t="s">
        <v>126</v>
      </c>
      <c r="D57" s="22">
        <v>23807.99</v>
      </c>
      <c r="E57" s="22">
        <v>24238.46</v>
      </c>
      <c r="F57" s="22">
        <v>23610.23</v>
      </c>
    </row>
    <row r="58" spans="1:6" ht="33" customHeight="1">
      <c r="A58" s="13" t="s">
        <v>139</v>
      </c>
      <c r="B58" s="14" t="s">
        <v>70</v>
      </c>
      <c r="C58" s="19"/>
      <c r="D58" s="22"/>
      <c r="E58" s="22">
        <v>7051.22</v>
      </c>
      <c r="F58" s="22">
        <v>13301.24</v>
      </c>
    </row>
    <row r="59" spans="1:6" ht="15.75">
      <c r="A59" s="28" t="s">
        <v>66</v>
      </c>
      <c r="B59" s="29"/>
      <c r="C59" s="24"/>
      <c r="D59" s="25">
        <f>D10+D18+D20+D24+D29+D35+D41+D44+D46+D52+D54+D33</f>
        <v>394724.91</v>
      </c>
      <c r="E59" s="25">
        <f>E10+E18+E20+E24+E29+E35+E41+E44+E46+E52+E54+E58+E33</f>
        <v>360529.8999999999</v>
      </c>
      <c r="F59" s="25">
        <f>F10+F18+F20+F24+F29+F35+F41+F44+F46+F52+F54+F58+F33</f>
        <v>361635.66</v>
      </c>
    </row>
  </sheetData>
  <sheetProtection/>
  <mergeCells count="4">
    <mergeCell ref="A5:F5"/>
    <mergeCell ref="A59:B59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2017-03-06T04:58:57Z</cp:lastPrinted>
  <dcterms:created xsi:type="dcterms:W3CDTF">2012-04-27T13:41:15Z</dcterms:created>
  <dcterms:modified xsi:type="dcterms:W3CDTF">2017-03-06T04:59:53Z</dcterms:modified>
  <cp:category/>
  <cp:version/>
  <cp:contentType/>
  <cp:contentStatus/>
</cp:coreProperties>
</file>